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950" firstSheet="1" activeTab="1"/>
  </bookViews>
  <sheets>
    <sheet name="Лист1" sheetId="1" state="hidden" r:id="rId1"/>
    <sheet name="приложение 1" sheetId="2" r:id="rId2"/>
    <sheet name="приложение 2  (2)" sheetId="3" r:id="rId3"/>
  </sheets>
  <definedNames>
    <definedName name="_xlnm.Print_Titles" localSheetId="0">'Лист1'!$5:$7</definedName>
    <definedName name="_xlnm.Print_Titles" localSheetId="1">'приложение 1'!$5:$7</definedName>
    <definedName name="_xlnm.Print_Titles" localSheetId="2">'приложение 2  (2)'!$5:$9</definedName>
    <definedName name="_xlnm.Print_Area" localSheetId="0">'Лист1'!$A$1:$G$36</definedName>
    <definedName name="_xlnm.Print_Area" localSheetId="1">'приложение 1'!$A$1:$I$24</definedName>
    <definedName name="_xlnm.Print_Area" localSheetId="2">'приложение 2  (2)'!$A$1:$T$29</definedName>
  </definedNames>
  <calcPr fullCalcOnLoad="1"/>
</workbook>
</file>

<file path=xl/sharedStrings.xml><?xml version="1.0" encoding="utf-8"?>
<sst xmlns="http://schemas.openxmlformats.org/spreadsheetml/2006/main" count="118" uniqueCount="90">
  <si>
    <t>Виды государственной поддержки</t>
  </si>
  <si>
    <t>Всего</t>
  </si>
  <si>
    <t>Отчетный финансовый год</t>
  </si>
  <si>
    <t>Текущий финансовый год</t>
  </si>
  <si>
    <t>Очередной финансовый год</t>
  </si>
  <si>
    <t xml:space="preserve">Первый год планового периода </t>
  </si>
  <si>
    <t>Второй год планового периода</t>
  </si>
  <si>
    <t>1. Государственная поддержка за счет средств краевого бюджета, всего</t>
  </si>
  <si>
    <t>Железнодорожный транспорт</t>
  </si>
  <si>
    <t>Автомобильный транспорт</t>
  </si>
  <si>
    <t>1.5. Предоставление субсидий на оказание услуг по автомобильным перевозкам в пригородном и межмуниципальном сообщении в целях компенсации расходов организациям автомобильного пассажирского транспорта края, возникающих в результате небольшой интенсивности пассажиропотоков.</t>
  </si>
  <si>
    <t>1.6. Приобретение автобусов за счет субсидий по закупке автотранспортных средств и коммунальной техники</t>
  </si>
  <si>
    <t>Внутренний водный транспорт</t>
  </si>
  <si>
    <t>2. Бюджетные инвестиции края</t>
  </si>
  <si>
    <t>2.1. Осуществление расчетов по договору лизинга электропоездов.</t>
  </si>
  <si>
    <t xml:space="preserve">Общий объем средств государственной поддержки на реализацию мероприятий программы </t>
  </si>
  <si>
    <t>1.7. Предоставление субсидий организациям внутреннего водного транспорта края на компенсацию расходов, возникающих в результате государственного регулирования тарифов в пригородном и межмуниципальном сообщении</t>
  </si>
  <si>
    <t>3.1. Приобретение автобусов за счет субсидий по закупке автотранспортных средств и коммунальной техники</t>
  </si>
  <si>
    <t>3.2. Компенсация части потерь в доходах организаций железнодорожного транспорта в связи с перевозкой пассажиров, имеющих установленные краевым законодательством льготы по тарифам на проезд в пригородном сообщении</t>
  </si>
  <si>
    <t>тыс. рублей</t>
  </si>
  <si>
    <t>Объем средств государственной поддержки на реализацию мероприятий программы</t>
  </si>
  <si>
    <t>1.1. Предоставление субсидий на оказание услуг по перевозкам пассажиров железнодорожным транспортом в целях компенсации расходов организаций железнодорожного транспорта края, возникающих в результате государственного регулирования тарифов на проезд в пригородном сообщении и эксплуатации малодеятельных линий</t>
  </si>
  <si>
    <t>1.4. Компенсация расходов транспортных организаций, связанных с предоставлением услуг общественного транспорта по единому социальному проездному билету, социальной карте (в том числе временно) и единой социальной карте (в том числе временной) Красноярского края для проезда на всех видах городского пассажирского транспорта (кроме такси), автомобильном транспорте общего пользования (кроме такси) пригородных маршрутов, а при их отсутствии − междугородных (внутрирайонных) маршрутов, водном транспорте пригородного сообщения по территории края детям школьного возраста из многодетной семьи, семьи, в которой оба родителя (лица, их заменяющие) – инвалиды, неполной семьи, в которой родитель (лицо, его заменяющее) – инвалид</t>
  </si>
  <si>
    <t>1.8. Предоставление субсидии бюджету Туруханского района на разработку проектно-сметной документации и строительство самоходного парома для города Игарки</t>
  </si>
  <si>
    <t>2.4. Приобретение оборудования по внедрению системы учета поездок льготных категорий граждан на территориях городов Боготол, Бородино, Енисейск, Минусинск, Назарово и Шарыпово</t>
  </si>
  <si>
    <t>2.5. Увеличение уставного фонда государственного предприятия Красноярского края «Красноярскавтотранс» на реализацию мероприятий по введению единых социальных карт Красноярского края на территориях Ачинского, Боготольского, Енисейского, Канского, Минусинского, Назаровского, Рыбинского и Шарыповского районов</t>
  </si>
  <si>
    <t>Приложение № 4.1
к ведомственной целевой программе «Развитие транспортной системы Красноярского края на 2012-2014 годы»</t>
  </si>
  <si>
    <t xml:space="preserve">2.6. Увеличение уставного фонда государственного предприятия Красноярского края «Красноярскавтотранс» для приобретения в краевую собственность 500 единиц терминалов для считывания поездок по социальной карте и единой социальной карте Красноярского края </t>
  </si>
  <si>
    <t xml:space="preserve">2.7. Увеличение уставного фонда государственного предприятия Красноярского края «Красноярскавтотранс» на приобретение автобусов </t>
  </si>
  <si>
    <t xml:space="preserve">2.8. Увеличение уставного фонда государственного предприятия Красноярского края «Красноярскавтотранс» на проведение капитального ремонта и техническое оборудование здания автовокзала в городе Минусинске </t>
  </si>
  <si>
    <t>2.9. Увеличение уставного фонда государственного предприятия «Красноярскавтотранс» для изготовления  единых социальных карт Красноярского края в целях оказания меры социальной поддержки лицу, сопровождающему инвалида 1 группы</t>
  </si>
  <si>
    <t>3. Государственная поддержка за счет средств федерального бюджета, всего</t>
  </si>
  <si>
    <t>№ п/п</t>
  </si>
  <si>
    <t>Единица измерения</t>
  </si>
  <si>
    <t>Источник информации</t>
  </si>
  <si>
    <t>Первый год планового периода</t>
  </si>
  <si>
    <t>%</t>
  </si>
  <si>
    <t>1.2. Компенсация расходов организаций железнодорожного транспорта Красноярского края, возникающих в результате перевозки пассажиров, имеющих установленные краевым законодательством льготы на проезд в пригородном сообщении.</t>
  </si>
  <si>
    <t>1.3. Обеспечение равной доступности услуг общественного транспорта на территории Красноярского края для отдельных категорий граждан, оказание мер социальной поддержки которым относится к совместному ведению Российской Федерации и Красноярского края путем предоставления права на приобретение единого социального проездного билета или на получение социальной карты (в том числе временной), единой социальной карты края (в том числе временной)</t>
  </si>
  <si>
    <t>2.2. Реализация проекта по строительству судна на воздушной подушке «Арктика»</t>
  </si>
  <si>
    <t>2.3. Приобретение парома для пассажирских перевозок в Северо-Енисейском районе</t>
  </si>
  <si>
    <t xml:space="preserve">Заместитель министра транспорта
Красноярского края
</t>
  </si>
  <si>
    <t>С.В. Еремин</t>
  </si>
  <si>
    <t>Приложение № 8                                                  к распоряжению Правительства Красноярского края        от__________№________</t>
  </si>
  <si>
    <t>Задача № 13. Развитие рынка транспортных услуг автомобильного, железнодорожного и внутреннего водного транспорта Красноярского края и повышение эффективности его функционирования</t>
  </si>
  <si>
    <t>Задача № 14. Обеспечение равной доступности услуг общественного транспорта на территории Красноярского края для отдельных категорий граждан</t>
  </si>
  <si>
    <t>1.1</t>
  </si>
  <si>
    <t>1.2</t>
  </si>
  <si>
    <t>1.3</t>
  </si>
  <si>
    <t>Цель, целевые индикаторы</t>
  </si>
  <si>
    <t>Перечень целевых индикаторов подпрограммы</t>
  </si>
  <si>
    <t>км.</t>
  </si>
  <si>
    <t>шт</t>
  </si>
  <si>
    <t>Цель. Обеспечение сохранности, модернизация и развитие сети автомобильных дорог сельсовета</t>
  </si>
  <si>
    <t xml:space="preserve">Протяженность автомобильных дорог общего пользования местного значения, работы по содержанию которых выполняются 
в объеме действующих нормативов (допустимый уровень) и их удельный вес в общей протяженности автомобильных дорог, 
на которых производится комплекс работ по содержанию
</t>
  </si>
  <si>
    <t>Количество мостов на автомобильных дорогах общего пользования местного значения с неудовлетворительными транспортно-эксплуатационными характеристиками и их доля в общем количестве мостов</t>
  </si>
  <si>
    <t>Доля протяженности автомобильных дорог общего пользования местного значения, на которой проведены работы по ремонту и капитальному ремонту в общей протяженности сети</t>
  </si>
  <si>
    <t>Приложение № 2</t>
  </si>
  <si>
    <t>Перечень мероприятий подпрограммы с указанием объема средств на их реализацию и ожидаемых результатов</t>
  </si>
  <si>
    <t xml:space="preserve">Подпрограммные мероприятия, </t>
  </si>
  <si>
    <t>ГРБС</t>
  </si>
  <si>
    <t>Код бюджетной классификации</t>
  </si>
  <si>
    <t>Ожидаемый результат от реализации подпрограммного мероприятия                   (в натуральном выражении)</t>
  </si>
  <si>
    <t>РзПр</t>
  </si>
  <si>
    <t>ЦСР</t>
  </si>
  <si>
    <t>ВР</t>
  </si>
  <si>
    <t>Итого на период</t>
  </si>
  <si>
    <t>Согласно утвержденной программы</t>
  </si>
  <si>
    <t>Изменения</t>
  </si>
  <si>
    <t>с учетом изменений</t>
  </si>
  <si>
    <t xml:space="preserve"> </t>
  </si>
  <si>
    <t>Администрация Орловского сельсовета</t>
  </si>
  <si>
    <t>Расходы (руб.), годы</t>
  </si>
  <si>
    <t>3,3</t>
  </si>
  <si>
    <t>1,0</t>
  </si>
  <si>
    <t>ведомственные отчеты</t>
  </si>
  <si>
    <t xml:space="preserve">Задача 3. Строительство и реконструкция автомобильных дорог общего пользования местного значения </t>
  </si>
  <si>
    <t>Мероприятие 3.1. Строительство и реконструкция автомобильных дорог общего пользования местного значения  за счет средств краевого бюджета</t>
  </si>
  <si>
    <t>Мероприятие 3.2. Строительство и реконструкция автомобильных дорог общего пользования местного значения  за счет средств местного бюджета</t>
  </si>
  <si>
    <t xml:space="preserve">Задача 1. Выполнение текущих регламентных работ по содержанию  автомобильных дорог общего пользования местного значения </t>
  </si>
  <si>
    <t>Мероприятие 1.1. Содержание автомобильных дорог общего пользования местного значения  за счет средств дорожного фонда Красноярского края</t>
  </si>
  <si>
    <t xml:space="preserve">Задача 2. Выполнение работ по плановому нормативному ремонту  автомобильных дорог общего пользования местного значения </t>
  </si>
  <si>
    <t>Мероприятие 2.2. Ремонт, капитальный ремонт автомобильных дорог общего пользования местного значения , включая работы по ликвидации последствий возникновения чрезвычайных ситуаций природного или техногенного характера, а т</t>
  </si>
  <si>
    <t>Мероприятие 2.1. Ремонт, капитальный ремонт автомобильных дорог общего пользования местного значения , включая работы по ликвидации последствий возникновения чрезвычайных ситуаций природного или техногенного характера, а т</t>
  </si>
  <si>
    <t xml:space="preserve">к подпрограмме "Дороги Орловского сельсовета" </t>
  </si>
  <si>
    <t>первый год планового периода 
2016 год</t>
  </si>
  <si>
    <t>второй год планового периода 
2017 год</t>
  </si>
  <si>
    <t>очередной финансовый год
2015 год</t>
  </si>
  <si>
    <t xml:space="preserve"> 
2014 год</t>
  </si>
  <si>
    <t xml:space="preserve">Приложение № 1
к подпрограмме «Дороги Орловского сельсовета» 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</si>
</sst>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0.0"/>
    <numFmt numFmtId="175" formatCode="#,##0.000000"/>
    <numFmt numFmtId="176" formatCode="#,##0.0000"/>
    <numFmt numFmtId="177" formatCode="0.000"/>
    <numFmt numFmtId="178" formatCode="0.0000"/>
    <numFmt numFmtId="179" formatCode="#,##0.0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sz val="12"/>
      <name val="Times New Roman"/>
      <family val="1"/>
    </font>
    <font>
      <sz val="12"/>
      <color indexed="8"/>
      <name val="Calibri"/>
      <family val="2"/>
    </font>
    <font>
      <sz val="20"/>
      <color indexed="8"/>
      <name val="Times New Roman"/>
      <family val="1"/>
    </font>
    <font>
      <sz val="14"/>
      <color indexed="8"/>
      <name val="Times New Roman"/>
      <family val="1"/>
    </font>
    <font>
      <sz val="24"/>
      <color indexed="8"/>
      <name val="Calibri"/>
      <family val="2"/>
    </font>
    <font>
      <sz val="14"/>
      <color indexed="8"/>
      <name val="Calibri"/>
      <family val="2"/>
    </font>
    <font>
      <sz val="10"/>
      <name val="Calibri"/>
      <family val="2"/>
    </font>
    <font>
      <sz val="14"/>
      <name val="Times New Roman"/>
      <family val="1"/>
    </font>
    <font>
      <b/>
      <sz val="10"/>
      <name val="Calibri"/>
      <family val="2"/>
    </font>
    <font>
      <sz val="10"/>
      <color indexed="10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4" fillId="0" borderId="0">
      <alignment/>
      <protection/>
    </xf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3" fillId="0" borderId="0">
      <alignment/>
      <protection/>
    </xf>
    <xf numFmtId="0" fontId="5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103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172" fontId="2" fillId="0" borderId="10" xfId="0" applyNumberFormat="1" applyFont="1" applyBorder="1" applyAlignment="1">
      <alignment horizontal="center" vertical="center"/>
    </xf>
    <xf numFmtId="172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left" vertical="top" wrapText="1"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0" fontId="8" fillId="0" borderId="1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173" fontId="8" fillId="0" borderId="10" xfId="0" applyNumberFormat="1" applyFont="1" applyBorder="1" applyAlignment="1">
      <alignment horizontal="center" vertical="top" wrapText="1"/>
    </xf>
    <xf numFmtId="4" fontId="8" fillId="0" borderId="10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left" wrapText="1"/>
    </xf>
    <xf numFmtId="0" fontId="8" fillId="0" borderId="10" xfId="0" applyFont="1" applyBorder="1" applyAlignment="1">
      <alignment horizontal="left"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 vertical="top"/>
    </xf>
    <xf numFmtId="0" fontId="8" fillId="0" borderId="10" xfId="0" applyFont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center" vertical="top"/>
    </xf>
    <xf numFmtId="0" fontId="8" fillId="0" borderId="10" xfId="0" applyFont="1" applyBorder="1" applyAlignment="1">
      <alignment horizontal="center" vertical="top"/>
    </xf>
    <xf numFmtId="0" fontId="11" fillId="0" borderId="0" xfId="0" applyFont="1" applyAlignment="1">
      <alignment horizontal="center" vertical="center" wrapText="1"/>
    </xf>
    <xf numFmtId="172" fontId="11" fillId="0" borderId="0" xfId="0" applyNumberFormat="1" applyFont="1" applyAlignment="1">
      <alignment vertical="center"/>
    </xf>
    <xf numFmtId="172" fontId="5" fillId="0" borderId="0" xfId="0" applyNumberFormat="1" applyFont="1" applyAlignment="1">
      <alignment horizontal="left" vertical="center" wrapText="1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 horizontal="center" vertical="center" wrapText="1"/>
    </xf>
    <xf numFmtId="172" fontId="13" fillId="0" borderId="0" xfId="0" applyNumberFormat="1" applyFont="1" applyAlignment="1">
      <alignment/>
    </xf>
    <xf numFmtId="0" fontId="11" fillId="0" borderId="0" xfId="0" applyFont="1" applyFill="1" applyAlignment="1">
      <alignment/>
    </xf>
    <xf numFmtId="172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15" fillId="0" borderId="10" xfId="0" applyFont="1" applyBorder="1" applyAlignment="1">
      <alignment horizontal="center" vertical="top" wrapText="1"/>
    </xf>
    <xf numFmtId="172" fontId="15" fillId="0" borderId="10" xfId="0" applyNumberFormat="1" applyFont="1" applyBorder="1" applyAlignment="1">
      <alignment vertical="top" wrapText="1"/>
    </xf>
    <xf numFmtId="172" fontId="15" fillId="0" borderId="10" xfId="0" applyNumberFormat="1" applyFont="1" applyBorder="1" applyAlignment="1">
      <alignment horizontal="center" vertical="top" wrapText="1"/>
    </xf>
    <xf numFmtId="3" fontId="15" fillId="0" borderId="10" xfId="0" applyNumberFormat="1" applyFont="1" applyBorder="1" applyAlignment="1">
      <alignment horizontal="center" vertical="center" wrapText="1"/>
    </xf>
    <xf numFmtId="0" fontId="16" fillId="32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17" fillId="0" borderId="10" xfId="0" applyFont="1" applyBorder="1" applyAlignment="1">
      <alignment horizontal="center" vertical="center" wrapText="1"/>
    </xf>
    <xf numFmtId="172" fontId="18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vertical="center" wrapText="1"/>
    </xf>
    <xf numFmtId="0" fontId="16" fillId="0" borderId="10" xfId="0" applyFont="1" applyBorder="1" applyAlignment="1">
      <alignment horizontal="left" vertical="center" wrapText="1"/>
    </xf>
    <xf numFmtId="0" fontId="16" fillId="0" borderId="10" xfId="0" applyFont="1" applyBorder="1" applyAlignment="1">
      <alignment vertical="center" wrapText="1"/>
    </xf>
    <xf numFmtId="0" fontId="16" fillId="0" borderId="10" xfId="0" applyFont="1" applyBorder="1" applyAlignment="1">
      <alignment horizontal="center" vertical="center" wrapText="1"/>
    </xf>
    <xf numFmtId="172" fontId="16" fillId="0" borderId="1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vertical="center" wrapText="1"/>
    </xf>
    <xf numFmtId="172" fontId="15" fillId="0" borderId="10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top" wrapText="1"/>
    </xf>
    <xf numFmtId="0" fontId="16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center" vertical="center" wrapText="1"/>
    </xf>
    <xf numFmtId="172" fontId="15" fillId="0" borderId="10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center"/>
    </xf>
    <xf numFmtId="0" fontId="2" fillId="0" borderId="12" xfId="0" applyFont="1" applyBorder="1" applyAlignment="1">
      <alignment horizontal="right"/>
    </xf>
    <xf numFmtId="0" fontId="2" fillId="0" borderId="0" xfId="0" applyFont="1" applyAlignment="1">
      <alignment horizontal="center" vertical="top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wrapText="1"/>
    </xf>
    <xf numFmtId="0" fontId="8" fillId="0" borderId="10" xfId="0" applyFont="1" applyBorder="1" applyAlignment="1">
      <alignment horizontal="left"/>
    </xf>
    <xf numFmtId="0" fontId="8" fillId="0" borderId="10" xfId="0" applyFont="1" applyBorder="1" applyAlignment="1">
      <alignment wrapText="1"/>
    </xf>
    <xf numFmtId="0" fontId="8" fillId="0" borderId="13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0" xfId="0" applyFont="1" applyAlignment="1">
      <alignment horizontal="left" vertical="top" wrapText="1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8" fillId="0" borderId="13" xfId="0" applyFont="1" applyBorder="1" applyAlignment="1">
      <alignment vertical="top" wrapText="1"/>
    </xf>
    <xf numFmtId="0" fontId="8" fillId="0" borderId="11" xfId="0" applyFont="1" applyBorder="1" applyAlignment="1">
      <alignment vertical="top" wrapText="1"/>
    </xf>
    <xf numFmtId="49" fontId="8" fillId="0" borderId="13" xfId="0" applyNumberFormat="1" applyFont="1" applyBorder="1" applyAlignment="1">
      <alignment horizontal="center" vertical="top" wrapText="1"/>
    </xf>
    <xf numFmtId="49" fontId="8" fillId="0" borderId="11" xfId="0" applyNumberFormat="1" applyFont="1" applyBorder="1" applyAlignment="1">
      <alignment horizontal="center" vertical="top" wrapText="1"/>
    </xf>
    <xf numFmtId="0" fontId="8" fillId="0" borderId="13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49" fontId="8" fillId="0" borderId="13" xfId="0" applyNumberFormat="1" applyFont="1" applyBorder="1" applyAlignment="1">
      <alignment horizontal="center" vertical="top"/>
    </xf>
    <xf numFmtId="49" fontId="8" fillId="0" borderId="11" xfId="0" applyNumberFormat="1" applyFont="1" applyBorder="1" applyAlignment="1">
      <alignment horizontal="center" vertical="top"/>
    </xf>
    <xf numFmtId="172" fontId="15" fillId="0" borderId="10" xfId="0" applyNumberFormat="1" applyFont="1" applyBorder="1" applyAlignment="1">
      <alignment horizontal="center" vertical="top" wrapText="1"/>
    </xf>
    <xf numFmtId="172" fontId="12" fillId="0" borderId="0" xfId="0" applyNumberFormat="1" applyFont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15" fillId="0" borderId="13" xfId="0" applyFont="1" applyFill="1" applyBorder="1" applyAlignment="1">
      <alignment horizontal="center" vertical="top" wrapText="1"/>
    </xf>
    <xf numFmtId="0" fontId="15" fillId="0" borderId="11" xfId="0" applyFont="1" applyFill="1" applyBorder="1" applyAlignment="1">
      <alignment horizontal="center" vertical="top" wrapText="1"/>
    </xf>
    <xf numFmtId="0" fontId="15" fillId="0" borderId="14" xfId="0" applyFont="1" applyFill="1" applyBorder="1" applyAlignment="1">
      <alignment horizontal="center" vertical="top" wrapText="1"/>
    </xf>
    <xf numFmtId="172" fontId="5" fillId="0" borderId="0" xfId="0" applyNumberFormat="1" applyFont="1" applyAlignment="1">
      <alignment horizontal="left" vertical="center" wrapText="1"/>
    </xf>
    <xf numFmtId="0" fontId="12" fillId="0" borderId="0" xfId="0" applyFont="1" applyAlignment="1">
      <alignment horizontal="center"/>
    </xf>
    <xf numFmtId="0" fontId="15" fillId="0" borderId="10" xfId="0" applyFont="1" applyBorder="1" applyAlignment="1">
      <alignment horizontal="center" vertical="top" wrapText="1"/>
    </xf>
    <xf numFmtId="172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4" fontId="16" fillId="0" borderId="10" xfId="0" applyNumberFormat="1" applyFont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view="pageBreakPreview" zoomScaleSheetLayoutView="100" workbookViewId="0" topLeftCell="A1">
      <selection activeCell="A36" sqref="A36:IV36"/>
    </sheetView>
  </sheetViews>
  <sheetFormatPr defaultColWidth="9.140625" defaultRowHeight="15"/>
  <cols>
    <col min="1" max="1" width="65.7109375" style="0" customWidth="1"/>
    <col min="2" max="2" width="14.421875" style="0" customWidth="1"/>
    <col min="3" max="3" width="16.7109375" style="0" customWidth="1"/>
    <col min="4" max="4" width="14.8515625" style="0" customWidth="1"/>
    <col min="5" max="5" width="14.140625" style="0" customWidth="1"/>
    <col min="6" max="6" width="12.8515625" style="0" customWidth="1"/>
    <col min="7" max="7" width="12.421875" style="0" customWidth="1"/>
  </cols>
  <sheetData>
    <row r="1" spans="1:7" ht="64.5" customHeight="1">
      <c r="A1" s="9"/>
      <c r="B1" s="9"/>
      <c r="C1" s="9"/>
      <c r="D1" s="9"/>
      <c r="E1" s="64" t="s">
        <v>43</v>
      </c>
      <c r="F1" s="64"/>
      <c r="G1" s="64"/>
    </row>
    <row r="2" spans="1:7" ht="82.5" customHeight="1">
      <c r="A2" s="10"/>
      <c r="B2" s="10"/>
      <c r="C2" s="10"/>
      <c r="E2" s="65" t="s">
        <v>26</v>
      </c>
      <c r="F2" s="65"/>
      <c r="G2" s="65"/>
    </row>
    <row r="3" spans="1:7" ht="21" customHeight="1">
      <c r="A3" s="68" t="s">
        <v>20</v>
      </c>
      <c r="B3" s="68"/>
      <c r="C3" s="68"/>
      <c r="D3" s="68"/>
      <c r="E3" s="68"/>
      <c r="F3" s="68"/>
      <c r="G3" s="68"/>
    </row>
    <row r="4" spans="1:7" ht="15.75">
      <c r="A4" s="10"/>
      <c r="B4" s="10"/>
      <c r="C4" s="10"/>
      <c r="D4" s="10"/>
      <c r="E4" s="10"/>
      <c r="F4" s="67" t="s">
        <v>19</v>
      </c>
      <c r="G4" s="67"/>
    </row>
    <row r="5" spans="1:7" ht="47.25">
      <c r="A5" s="69" t="s">
        <v>0</v>
      </c>
      <c r="B5" s="69" t="s">
        <v>1</v>
      </c>
      <c r="C5" s="7" t="s">
        <v>2</v>
      </c>
      <c r="D5" s="7" t="s">
        <v>3</v>
      </c>
      <c r="E5" s="7" t="s">
        <v>4</v>
      </c>
      <c r="F5" s="7" t="s">
        <v>5</v>
      </c>
      <c r="G5" s="7" t="s">
        <v>6</v>
      </c>
    </row>
    <row r="6" spans="1:7" ht="15.75">
      <c r="A6" s="70"/>
      <c r="B6" s="70"/>
      <c r="C6" s="1">
        <v>2010</v>
      </c>
      <c r="D6" s="1">
        <v>2011</v>
      </c>
      <c r="E6" s="1">
        <v>2012</v>
      </c>
      <c r="F6" s="1">
        <v>2013</v>
      </c>
      <c r="G6" s="1">
        <v>2014</v>
      </c>
    </row>
    <row r="7" spans="1:7" ht="15.75">
      <c r="A7" s="8">
        <v>1</v>
      </c>
      <c r="B7" s="8">
        <v>2</v>
      </c>
      <c r="C7" s="1">
        <v>3</v>
      </c>
      <c r="D7" s="1">
        <v>4</v>
      </c>
      <c r="E7" s="1">
        <v>5</v>
      </c>
      <c r="F7" s="1">
        <v>6</v>
      </c>
      <c r="G7" s="1">
        <v>7</v>
      </c>
    </row>
    <row r="8" spans="1:7" ht="31.5">
      <c r="A8" s="2" t="s">
        <v>7</v>
      </c>
      <c r="B8" s="4">
        <f>SUM(C8:G8)</f>
        <v>6949829.200000001</v>
      </c>
      <c r="C8" s="4">
        <f>C9+C12+C17</f>
        <v>1356240</v>
      </c>
      <c r="D8" s="4">
        <f>D9+D12+D17</f>
        <v>1536154</v>
      </c>
      <c r="E8" s="4">
        <f>E9+E12+E17</f>
        <v>1352478.4</v>
      </c>
      <c r="F8" s="4">
        <f>F9+F12+F17</f>
        <v>1352478.4000000001</v>
      </c>
      <c r="G8" s="4">
        <f>G9+G12+G17</f>
        <v>1352478.4</v>
      </c>
    </row>
    <row r="9" spans="1:7" ht="15.75">
      <c r="A9" s="2" t="s">
        <v>8</v>
      </c>
      <c r="B9" s="4">
        <f aca="true" t="shared" si="0" ref="B9:B15">SUM(C9:G9)</f>
        <v>1046828.5999999999</v>
      </c>
      <c r="C9" s="4">
        <f>SUM(C10:C11)</f>
        <v>274550.2</v>
      </c>
      <c r="D9" s="4">
        <f>SUM(D10:D11)</f>
        <v>284020.3</v>
      </c>
      <c r="E9" s="4">
        <f>SUM(E10:E11)</f>
        <v>162752.69999999998</v>
      </c>
      <c r="F9" s="4">
        <f>SUM(F10:F11)</f>
        <v>162752.69999999998</v>
      </c>
      <c r="G9" s="4">
        <f>SUM(G10:G11)</f>
        <v>162752.69999999998</v>
      </c>
    </row>
    <row r="10" spans="1:7" ht="96" customHeight="1">
      <c r="A10" s="2" t="s">
        <v>21</v>
      </c>
      <c r="B10" s="4">
        <f t="shared" si="0"/>
        <v>1036616.9</v>
      </c>
      <c r="C10" s="5">
        <v>272515.7</v>
      </c>
      <c r="D10" s="4">
        <v>281976</v>
      </c>
      <c r="E10" s="4">
        <v>160708.4</v>
      </c>
      <c r="F10" s="4">
        <v>160708.4</v>
      </c>
      <c r="G10" s="4">
        <v>160708.4</v>
      </c>
    </row>
    <row r="11" spans="1:7" ht="67.5" customHeight="1">
      <c r="A11" s="2" t="s">
        <v>37</v>
      </c>
      <c r="B11" s="4">
        <f>SUM(C11:G11)</f>
        <v>10211.7</v>
      </c>
      <c r="C11" s="5">
        <v>2034.5</v>
      </c>
      <c r="D11" s="4">
        <v>2044.3</v>
      </c>
      <c r="E11" s="4">
        <v>2044.3</v>
      </c>
      <c r="F11" s="4">
        <v>2044.3</v>
      </c>
      <c r="G11" s="4">
        <v>2044.3</v>
      </c>
    </row>
    <row r="12" spans="1:7" ht="15.75">
      <c r="A12" s="2" t="s">
        <v>9</v>
      </c>
      <c r="B12" s="4">
        <f t="shared" si="0"/>
        <v>5426089.600000001</v>
      </c>
      <c r="C12" s="4">
        <f>SUM(C13:C16)</f>
        <v>999090.2999999999</v>
      </c>
      <c r="D12" s="4">
        <f>SUM(D13:D16)</f>
        <v>1105622.2</v>
      </c>
      <c r="E12" s="4">
        <f>SUM(E13:E16)</f>
        <v>1107125.7</v>
      </c>
      <c r="F12" s="4">
        <f>SUM(F13:F16)</f>
        <v>1107125.7000000002</v>
      </c>
      <c r="G12" s="4">
        <f>SUM(G13:G16)</f>
        <v>1107125.7</v>
      </c>
    </row>
    <row r="13" spans="1:7" ht="130.5" customHeight="1">
      <c r="A13" s="2" t="s">
        <v>38</v>
      </c>
      <c r="B13" s="4">
        <f>SUM(C13:G13)</f>
        <v>5128808.600000001</v>
      </c>
      <c r="C13" s="5">
        <v>942088.5</v>
      </c>
      <c r="D13" s="4">
        <v>1046028.1</v>
      </c>
      <c r="E13" s="4">
        <v>1046999</v>
      </c>
      <c r="F13" s="4">
        <v>1046863.8</v>
      </c>
      <c r="G13" s="4">
        <v>1046829.2</v>
      </c>
    </row>
    <row r="14" spans="1:7" ht="213.75" customHeight="1">
      <c r="A14" s="6" t="s">
        <v>22</v>
      </c>
      <c r="B14" s="4">
        <f t="shared" si="0"/>
        <v>63414.3</v>
      </c>
      <c r="C14" s="5">
        <v>8543.7</v>
      </c>
      <c r="D14" s="4">
        <v>13152.4</v>
      </c>
      <c r="E14" s="4">
        <v>13804.4</v>
      </c>
      <c r="F14" s="4">
        <v>13939.6</v>
      </c>
      <c r="G14" s="4">
        <v>13974.2</v>
      </c>
    </row>
    <row r="15" spans="1:7" ht="86.25" customHeight="1">
      <c r="A15" s="6" t="s">
        <v>10</v>
      </c>
      <c r="B15" s="4">
        <f t="shared" si="0"/>
        <v>226514.59999999998</v>
      </c>
      <c r="C15" s="5">
        <v>41106</v>
      </c>
      <c r="D15" s="4">
        <v>46441.7</v>
      </c>
      <c r="E15" s="4">
        <v>46322.3</v>
      </c>
      <c r="F15" s="4">
        <v>46322.3</v>
      </c>
      <c r="G15" s="4">
        <v>46322.3</v>
      </c>
    </row>
    <row r="16" spans="1:7" ht="32.25" customHeight="1">
      <c r="A16" s="6" t="s">
        <v>11</v>
      </c>
      <c r="B16" s="4">
        <f>SUM(C16:G16)</f>
        <v>7352.1</v>
      </c>
      <c r="C16" s="5">
        <v>7352.1</v>
      </c>
      <c r="D16" s="4">
        <v>0</v>
      </c>
      <c r="E16" s="4">
        <v>0</v>
      </c>
      <c r="F16" s="4">
        <v>0</v>
      </c>
      <c r="G16" s="4">
        <v>0</v>
      </c>
    </row>
    <row r="17" spans="1:7" ht="15.75">
      <c r="A17" s="3" t="s">
        <v>12</v>
      </c>
      <c r="B17" s="4">
        <f aca="true" t="shared" si="1" ref="B17:B33">SUM(C17:G17)</f>
        <v>476911</v>
      </c>
      <c r="C17" s="4">
        <f>SUM(C18:C19)</f>
        <v>82599.5</v>
      </c>
      <c r="D17" s="4">
        <f>SUM(D18:D19)</f>
        <v>146511.5</v>
      </c>
      <c r="E17" s="4">
        <f>SUM(E18:E19)</f>
        <v>82600</v>
      </c>
      <c r="F17" s="4">
        <v>82600</v>
      </c>
      <c r="G17" s="4">
        <v>82600</v>
      </c>
    </row>
    <row r="18" spans="1:7" ht="63">
      <c r="A18" s="2" t="s">
        <v>16</v>
      </c>
      <c r="B18" s="4">
        <f t="shared" si="1"/>
        <v>422999.5</v>
      </c>
      <c r="C18" s="5">
        <v>82599.5</v>
      </c>
      <c r="D18" s="4">
        <v>92600</v>
      </c>
      <c r="E18" s="4">
        <v>82600</v>
      </c>
      <c r="F18" s="4">
        <v>82600</v>
      </c>
      <c r="G18" s="4">
        <v>82600</v>
      </c>
    </row>
    <row r="19" spans="1:7" ht="47.25">
      <c r="A19" s="2" t="s">
        <v>23</v>
      </c>
      <c r="B19" s="4">
        <f t="shared" si="1"/>
        <v>53911.5</v>
      </c>
      <c r="C19" s="5">
        <v>0</v>
      </c>
      <c r="D19" s="4">
        <v>53911.5</v>
      </c>
      <c r="E19" s="4">
        <v>0</v>
      </c>
      <c r="F19" s="4">
        <v>0</v>
      </c>
      <c r="G19" s="4">
        <v>0</v>
      </c>
    </row>
    <row r="20" spans="1:7" ht="15.75">
      <c r="A20" s="2" t="s">
        <v>13</v>
      </c>
      <c r="B20" s="4">
        <f t="shared" si="1"/>
        <v>360852.10000000003</v>
      </c>
      <c r="C20" s="4">
        <f>SUM(C21:C29)</f>
        <v>131121.4</v>
      </c>
      <c r="D20" s="4">
        <f>SUM(D21:D29)</f>
        <v>185535.5</v>
      </c>
      <c r="E20" s="4">
        <f>SUM(E21:E29)</f>
        <v>44195.2</v>
      </c>
      <c r="F20" s="4">
        <f>SUM(F21:F29)</f>
        <v>0</v>
      </c>
      <c r="G20" s="4">
        <f>SUM(G21:G29)</f>
        <v>0</v>
      </c>
    </row>
    <row r="21" spans="1:7" ht="31.5">
      <c r="A21" s="2" t="s">
        <v>14</v>
      </c>
      <c r="B21" s="4">
        <f t="shared" si="1"/>
        <v>164585.59999999998</v>
      </c>
      <c r="C21" s="5">
        <v>70195.2</v>
      </c>
      <c r="D21" s="4">
        <v>50195.2</v>
      </c>
      <c r="E21" s="4">
        <v>44195.2</v>
      </c>
      <c r="F21" s="4">
        <v>0</v>
      </c>
      <c r="G21" s="4">
        <v>0</v>
      </c>
    </row>
    <row r="22" spans="1:7" ht="31.5">
      <c r="A22" s="2" t="s">
        <v>39</v>
      </c>
      <c r="B22" s="4">
        <f t="shared" si="1"/>
        <v>14415</v>
      </c>
      <c r="C22" s="5">
        <v>14415</v>
      </c>
      <c r="D22" s="4">
        <v>0</v>
      </c>
      <c r="E22" s="4">
        <v>0</v>
      </c>
      <c r="F22" s="4">
        <v>0</v>
      </c>
      <c r="G22" s="4">
        <v>0</v>
      </c>
    </row>
    <row r="23" spans="1:7" ht="31.5">
      <c r="A23" s="2" t="s">
        <v>40</v>
      </c>
      <c r="B23" s="4">
        <f t="shared" si="1"/>
        <v>15254.2</v>
      </c>
      <c r="C23" s="5">
        <v>15254.2</v>
      </c>
      <c r="D23" s="4">
        <v>0</v>
      </c>
      <c r="E23" s="4">
        <v>0</v>
      </c>
      <c r="F23" s="4">
        <v>0</v>
      </c>
      <c r="G23" s="4">
        <v>0</v>
      </c>
    </row>
    <row r="24" spans="1:7" ht="53.25" customHeight="1">
      <c r="A24" s="6" t="s">
        <v>24</v>
      </c>
      <c r="B24" s="4">
        <f t="shared" si="1"/>
        <v>31257</v>
      </c>
      <c r="C24" s="5">
        <v>31257</v>
      </c>
      <c r="D24" s="4">
        <v>0</v>
      </c>
      <c r="E24" s="4">
        <v>0</v>
      </c>
      <c r="F24" s="4">
        <v>0</v>
      </c>
      <c r="G24" s="4">
        <v>0</v>
      </c>
    </row>
    <row r="25" spans="1:7" ht="102" customHeight="1">
      <c r="A25" s="6" t="s">
        <v>25</v>
      </c>
      <c r="B25" s="4">
        <f t="shared" si="1"/>
        <v>23384</v>
      </c>
      <c r="C25" s="5">
        <v>0</v>
      </c>
      <c r="D25" s="4">
        <v>23384</v>
      </c>
      <c r="E25" s="4">
        <v>0</v>
      </c>
      <c r="F25" s="4">
        <v>0</v>
      </c>
      <c r="G25" s="4">
        <v>0</v>
      </c>
    </row>
    <row r="26" spans="1:7" ht="87" customHeight="1">
      <c r="A26" s="6" t="s">
        <v>27</v>
      </c>
      <c r="B26" s="4">
        <f t="shared" si="1"/>
        <v>20000</v>
      </c>
      <c r="C26" s="5">
        <v>0</v>
      </c>
      <c r="D26" s="4">
        <v>20000</v>
      </c>
      <c r="E26" s="4">
        <v>0</v>
      </c>
      <c r="F26" s="4">
        <v>0</v>
      </c>
      <c r="G26" s="4">
        <v>0</v>
      </c>
    </row>
    <row r="27" spans="1:7" ht="47.25">
      <c r="A27" s="6" t="s">
        <v>28</v>
      </c>
      <c r="B27" s="4">
        <f t="shared" si="1"/>
        <v>60000</v>
      </c>
      <c r="C27" s="5">
        <v>0</v>
      </c>
      <c r="D27" s="4">
        <v>60000</v>
      </c>
      <c r="E27" s="4">
        <v>0</v>
      </c>
      <c r="F27" s="4">
        <v>0</v>
      </c>
      <c r="G27" s="4">
        <v>0</v>
      </c>
    </row>
    <row r="28" spans="1:7" ht="72" customHeight="1">
      <c r="A28" s="6" t="s">
        <v>29</v>
      </c>
      <c r="B28" s="4">
        <f t="shared" si="1"/>
        <v>30000</v>
      </c>
      <c r="C28" s="5">
        <v>0</v>
      </c>
      <c r="D28" s="4">
        <v>30000</v>
      </c>
      <c r="E28" s="4">
        <v>0</v>
      </c>
      <c r="F28" s="4">
        <v>0</v>
      </c>
      <c r="G28" s="4">
        <v>0</v>
      </c>
    </row>
    <row r="29" spans="1:7" ht="72" customHeight="1">
      <c r="A29" s="6" t="s">
        <v>30</v>
      </c>
      <c r="B29" s="4">
        <f t="shared" si="1"/>
        <v>1956.3</v>
      </c>
      <c r="C29" s="5">
        <v>0</v>
      </c>
      <c r="D29" s="4">
        <v>1956.3</v>
      </c>
      <c r="E29" s="4">
        <v>0</v>
      </c>
      <c r="F29" s="4">
        <v>0</v>
      </c>
      <c r="G29" s="4">
        <v>0</v>
      </c>
    </row>
    <row r="30" spans="1:7" ht="31.5">
      <c r="A30" s="6" t="s">
        <v>31</v>
      </c>
      <c r="B30" s="4">
        <f t="shared" si="1"/>
        <v>50797.700000000004</v>
      </c>
      <c r="C30" s="5">
        <f>SUM(C31:C32)</f>
        <v>45373.3</v>
      </c>
      <c r="D30" s="5">
        <f>SUM(D31:D32)</f>
        <v>5424.4</v>
      </c>
      <c r="E30" s="5">
        <f>SUM(E31:E32)</f>
        <v>0</v>
      </c>
      <c r="F30" s="5">
        <f>SUM(F31:F32)</f>
        <v>0</v>
      </c>
      <c r="G30" s="5">
        <f>SUM(G31:G32)</f>
        <v>0</v>
      </c>
    </row>
    <row r="31" spans="1:7" ht="34.5" customHeight="1">
      <c r="A31" s="2" t="s">
        <v>17</v>
      </c>
      <c r="B31" s="4">
        <f t="shared" si="1"/>
        <v>41631.9</v>
      </c>
      <c r="C31" s="5">
        <v>41631.9</v>
      </c>
      <c r="D31" s="4">
        <v>0</v>
      </c>
      <c r="E31" s="4">
        <v>0</v>
      </c>
      <c r="F31" s="4">
        <v>0</v>
      </c>
      <c r="G31" s="4">
        <v>0</v>
      </c>
    </row>
    <row r="32" spans="1:7" ht="69" customHeight="1">
      <c r="A32" s="6" t="s">
        <v>18</v>
      </c>
      <c r="B32" s="4">
        <f t="shared" si="1"/>
        <v>9165.8</v>
      </c>
      <c r="C32" s="5">
        <v>3741.4</v>
      </c>
      <c r="D32" s="4">
        <v>5424.4</v>
      </c>
      <c r="E32" s="4">
        <v>0</v>
      </c>
      <c r="F32" s="4">
        <v>0</v>
      </c>
      <c r="G32" s="4">
        <v>0</v>
      </c>
    </row>
    <row r="33" spans="1:7" ht="31.5">
      <c r="A33" s="2" t="s">
        <v>15</v>
      </c>
      <c r="B33" s="4">
        <f t="shared" si="1"/>
        <v>7361479</v>
      </c>
      <c r="C33" s="4">
        <f>C30+C20+C8</f>
        <v>1532734.7</v>
      </c>
      <c r="D33" s="4">
        <f>D30+D20+D8</f>
        <v>1727113.9</v>
      </c>
      <c r="E33" s="4">
        <f>E30+E20+E8</f>
        <v>1396673.5999999999</v>
      </c>
      <c r="F33" s="4">
        <f>F30+F20+F8</f>
        <v>1352478.4000000001</v>
      </c>
      <c r="G33" s="4">
        <f>G30+G20+G8</f>
        <v>1352478.4</v>
      </c>
    </row>
    <row r="34" spans="1:7" ht="15.75">
      <c r="A34" s="10"/>
      <c r="B34" s="10"/>
      <c r="C34" s="10"/>
      <c r="D34" s="10"/>
      <c r="E34" s="10"/>
      <c r="F34" s="10"/>
      <c r="G34" s="10"/>
    </row>
    <row r="35" spans="1:7" ht="15.75">
      <c r="A35" s="10"/>
      <c r="B35" s="10"/>
      <c r="C35" s="10"/>
      <c r="D35" s="10"/>
      <c r="E35" s="10"/>
      <c r="F35" s="10"/>
      <c r="G35" s="10"/>
    </row>
    <row r="36" spans="1:7" s="13" customFormat="1" ht="43.5" customHeight="1">
      <c r="A36" s="11" t="s">
        <v>41</v>
      </c>
      <c r="B36" s="12"/>
      <c r="C36" s="12"/>
      <c r="D36" s="12"/>
      <c r="E36" s="12"/>
      <c r="F36" s="66" t="s">
        <v>42</v>
      </c>
      <c r="G36" s="66"/>
    </row>
  </sheetData>
  <sheetProtection/>
  <mergeCells count="7">
    <mergeCell ref="E1:G1"/>
    <mergeCell ref="E2:G2"/>
    <mergeCell ref="F36:G36"/>
    <mergeCell ref="F4:G4"/>
    <mergeCell ref="A3:G3"/>
    <mergeCell ref="A5:A6"/>
    <mergeCell ref="B5:B6"/>
  </mergeCells>
  <printOptions/>
  <pageMargins left="0.5905511811023623" right="0.1968503937007874" top="0.2362204724409449" bottom="0.2362204724409449" header="0.11811023622047245" footer="0.15748031496062992"/>
  <pageSetup horizontalDpi="180" verticalDpi="180" orientation="landscape" paperSize="9" scale="80" r:id="rId1"/>
  <headerFooter differentFirst="1">
    <oddFooter>&amp;C&amp;P</oddFooter>
  </headerFooter>
  <rowBreaks count="1" manualBreakCount="1">
    <brk id="1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9"/>
  <sheetViews>
    <sheetView tabSelected="1" view="pageBreakPreview" zoomScale="75" zoomScaleSheetLayoutView="75" workbookViewId="0" topLeftCell="C2">
      <selection activeCell="H15" sqref="H15"/>
    </sheetView>
  </sheetViews>
  <sheetFormatPr defaultColWidth="9.140625" defaultRowHeight="15"/>
  <cols>
    <col min="1" max="1" width="10.421875" style="0" customWidth="1"/>
    <col min="2" max="2" width="52.421875" style="0" customWidth="1"/>
    <col min="3" max="3" width="25.57421875" style="0" customWidth="1"/>
    <col min="4" max="4" width="30.7109375" style="0" customWidth="1"/>
    <col min="5" max="5" width="25.57421875" style="0" customWidth="1"/>
    <col min="6" max="6" width="26.421875" style="0" customWidth="1"/>
    <col min="7" max="7" width="24.140625" style="0" customWidth="1"/>
    <col min="8" max="8" width="23.28125" style="0" customWidth="1"/>
    <col min="9" max="9" width="24.421875" style="0" customWidth="1"/>
    <col min="10" max="10" width="32.57421875" style="0" customWidth="1"/>
    <col min="11" max="11" width="25.421875" style="0" customWidth="1"/>
    <col min="12" max="13" width="9.28125" style="0" bestFit="1" customWidth="1"/>
    <col min="14" max="14" width="10.421875" style="0" bestFit="1" customWidth="1"/>
  </cols>
  <sheetData>
    <row r="1" spans="1:9" ht="50.25" customHeight="1">
      <c r="A1" s="14"/>
      <c r="B1" s="14"/>
      <c r="C1" s="14"/>
      <c r="D1" s="14"/>
      <c r="E1" s="14"/>
      <c r="F1" s="14"/>
      <c r="G1" s="78" t="s">
        <v>89</v>
      </c>
      <c r="H1" s="78"/>
      <c r="I1" s="78"/>
    </row>
    <row r="2" spans="1:9" ht="17.25" customHeight="1">
      <c r="A2" s="14"/>
      <c r="B2" s="14"/>
      <c r="C2" s="14"/>
      <c r="D2" s="14"/>
      <c r="E2" s="14"/>
      <c r="F2" s="14"/>
      <c r="G2" s="15"/>
      <c r="H2" s="15"/>
      <c r="I2" s="15"/>
    </row>
    <row r="3" spans="1:9" ht="28.5" customHeight="1">
      <c r="A3" s="80" t="s">
        <v>50</v>
      </c>
      <c r="B3" s="80"/>
      <c r="C3" s="80"/>
      <c r="D3" s="80"/>
      <c r="E3" s="80"/>
      <c r="F3" s="80"/>
      <c r="G3" s="80"/>
      <c r="H3" s="80"/>
      <c r="I3" s="80"/>
    </row>
    <row r="4" spans="1:16" ht="21.75" customHeight="1">
      <c r="A4" s="19"/>
      <c r="B4" s="19"/>
      <c r="C4" s="19"/>
      <c r="D4" s="19"/>
      <c r="E4" s="19"/>
      <c r="F4" s="19"/>
      <c r="G4" s="19"/>
      <c r="H4" s="19"/>
      <c r="I4" s="19"/>
      <c r="J4" s="16"/>
      <c r="K4" s="16"/>
      <c r="L4" s="16"/>
      <c r="M4" s="16"/>
      <c r="N4" s="16"/>
      <c r="O4" s="16"/>
      <c r="P4" s="16"/>
    </row>
    <row r="5" spans="1:9" ht="43.5" customHeight="1">
      <c r="A5" s="20" t="s">
        <v>32</v>
      </c>
      <c r="B5" s="20" t="s">
        <v>49</v>
      </c>
      <c r="C5" s="79" t="s">
        <v>33</v>
      </c>
      <c r="D5" s="79" t="s">
        <v>34</v>
      </c>
      <c r="E5" s="20" t="s">
        <v>2</v>
      </c>
      <c r="F5" s="20" t="s">
        <v>3</v>
      </c>
      <c r="G5" s="20" t="s">
        <v>4</v>
      </c>
      <c r="H5" s="20" t="s">
        <v>35</v>
      </c>
      <c r="I5" s="20" t="s">
        <v>6</v>
      </c>
    </row>
    <row r="6" spans="1:9" ht="27" customHeight="1">
      <c r="A6" s="20"/>
      <c r="B6" s="20"/>
      <c r="C6" s="79"/>
      <c r="D6" s="79"/>
      <c r="E6" s="20">
        <v>2013</v>
      </c>
      <c r="F6" s="20">
        <v>2014</v>
      </c>
      <c r="G6" s="20">
        <v>2015</v>
      </c>
      <c r="H6" s="20">
        <v>2016</v>
      </c>
      <c r="I6" s="20">
        <v>2017</v>
      </c>
    </row>
    <row r="7" spans="1:9" ht="18.75">
      <c r="A7" s="20">
        <v>1</v>
      </c>
      <c r="B7" s="20">
        <v>2</v>
      </c>
      <c r="C7" s="20">
        <v>3</v>
      </c>
      <c r="D7" s="20">
        <v>4</v>
      </c>
      <c r="E7" s="20">
        <v>5</v>
      </c>
      <c r="F7" s="20">
        <v>6</v>
      </c>
      <c r="G7" s="20">
        <v>7</v>
      </c>
      <c r="H7" s="20">
        <v>8</v>
      </c>
      <c r="I7" s="20">
        <v>9</v>
      </c>
    </row>
    <row r="8" spans="1:9" ht="18.75">
      <c r="A8" s="71" t="s">
        <v>53</v>
      </c>
      <c r="B8" s="72"/>
      <c r="C8" s="72"/>
      <c r="D8" s="72"/>
      <c r="E8" s="72"/>
      <c r="F8" s="72"/>
      <c r="G8" s="72"/>
      <c r="H8" s="72"/>
      <c r="I8" s="72"/>
    </row>
    <row r="9" spans="1:9" ht="59.25" customHeight="1" hidden="1">
      <c r="A9" s="73" t="s">
        <v>44</v>
      </c>
      <c r="B9" s="73"/>
      <c r="C9" s="73"/>
      <c r="D9" s="73"/>
      <c r="E9" s="73"/>
      <c r="F9" s="73"/>
      <c r="G9" s="73"/>
      <c r="H9" s="73"/>
      <c r="I9" s="73"/>
    </row>
    <row r="10" spans="1:9" ht="42.75" customHeight="1" hidden="1">
      <c r="A10" s="24" t="s">
        <v>45</v>
      </c>
      <c r="B10" s="25"/>
      <c r="C10" s="25"/>
      <c r="D10" s="25"/>
      <c r="E10" s="25"/>
      <c r="F10" s="25"/>
      <c r="G10" s="25"/>
      <c r="H10" s="25"/>
      <c r="I10" s="25"/>
    </row>
    <row r="11" spans="1:11" ht="75" customHeight="1">
      <c r="A11" s="85" t="s">
        <v>46</v>
      </c>
      <c r="B11" s="83" t="s">
        <v>54</v>
      </c>
      <c r="C11" s="18" t="s">
        <v>51</v>
      </c>
      <c r="D11" s="74" t="s">
        <v>75</v>
      </c>
      <c r="E11" s="22">
        <v>11.5</v>
      </c>
      <c r="F11" s="22">
        <v>11.5</v>
      </c>
      <c r="G11" s="22">
        <v>11.5</v>
      </c>
      <c r="H11" s="22">
        <v>11.5</v>
      </c>
      <c r="I11" s="22">
        <v>11.5</v>
      </c>
      <c r="J11" s="17"/>
      <c r="K11" s="17"/>
    </row>
    <row r="12" spans="1:11" ht="98.25" customHeight="1">
      <c r="A12" s="86"/>
      <c r="B12" s="84"/>
      <c r="C12" s="18" t="s">
        <v>36</v>
      </c>
      <c r="D12" s="75"/>
      <c r="E12" s="23">
        <v>100</v>
      </c>
      <c r="F12" s="23">
        <v>100</v>
      </c>
      <c r="G12" s="23">
        <v>100</v>
      </c>
      <c r="H12" s="23">
        <v>100</v>
      </c>
      <c r="I12" s="23">
        <v>100</v>
      </c>
      <c r="J12" s="17"/>
      <c r="K12" s="17"/>
    </row>
    <row r="13" spans="1:9" ht="61.5" customHeight="1">
      <c r="A13" s="89" t="s">
        <v>47</v>
      </c>
      <c r="B13" s="87" t="s">
        <v>55</v>
      </c>
      <c r="C13" s="27" t="s">
        <v>52</v>
      </c>
      <c r="D13" s="76" t="s">
        <v>75</v>
      </c>
      <c r="E13" s="30">
        <v>0</v>
      </c>
      <c r="F13" s="30">
        <v>0</v>
      </c>
      <c r="G13" s="30">
        <v>0</v>
      </c>
      <c r="H13" s="30">
        <v>0</v>
      </c>
      <c r="I13" s="30">
        <v>0</v>
      </c>
    </row>
    <row r="14" spans="1:9" ht="51.75" customHeight="1">
      <c r="A14" s="90"/>
      <c r="B14" s="88"/>
      <c r="C14" s="27" t="s">
        <v>36</v>
      </c>
      <c r="D14" s="77"/>
      <c r="E14" s="30">
        <v>0</v>
      </c>
      <c r="F14" s="30">
        <v>0</v>
      </c>
      <c r="G14" s="30">
        <v>0</v>
      </c>
      <c r="H14" s="30">
        <v>0</v>
      </c>
      <c r="I14" s="30">
        <v>0</v>
      </c>
    </row>
    <row r="15" spans="1:9" ht="93.75">
      <c r="A15" s="29" t="s">
        <v>48</v>
      </c>
      <c r="B15" s="26" t="s">
        <v>56</v>
      </c>
      <c r="C15" s="27" t="s">
        <v>36</v>
      </c>
      <c r="D15" s="28" t="s">
        <v>75</v>
      </c>
      <c r="E15" s="29" t="s">
        <v>73</v>
      </c>
      <c r="F15" s="29" t="s">
        <v>74</v>
      </c>
      <c r="G15" s="29" t="s">
        <v>74</v>
      </c>
      <c r="H15" s="29" t="s">
        <v>74</v>
      </c>
      <c r="I15" s="29" t="s">
        <v>74</v>
      </c>
    </row>
    <row r="16" spans="1:9" ht="18.75">
      <c r="A16" s="81"/>
      <c r="B16" s="81"/>
      <c r="C16" s="21"/>
      <c r="D16" s="21"/>
      <c r="E16" s="21"/>
      <c r="F16" s="21"/>
      <c r="G16" s="21"/>
      <c r="H16" s="82"/>
      <c r="I16" s="82"/>
    </row>
    <row r="17" spans="1:9" ht="18.75">
      <c r="A17" s="21"/>
      <c r="B17" s="21"/>
      <c r="C17" s="21"/>
      <c r="D17" s="21"/>
      <c r="E17" s="21"/>
      <c r="F17" s="21"/>
      <c r="G17" s="21"/>
      <c r="H17" s="21"/>
      <c r="I17" s="21"/>
    </row>
    <row r="18" spans="1:9" ht="18.75">
      <c r="A18" s="81"/>
      <c r="B18" s="81"/>
      <c r="C18" s="21"/>
      <c r="D18" s="21"/>
      <c r="E18" s="21"/>
      <c r="F18" s="21"/>
      <c r="G18" s="21"/>
      <c r="H18" s="21"/>
      <c r="I18" s="21"/>
    </row>
    <row r="19" spans="1:9" ht="18.75">
      <c r="A19" s="81"/>
      <c r="B19" s="81"/>
      <c r="C19" s="21"/>
      <c r="D19" s="21"/>
      <c r="E19" s="21"/>
      <c r="F19" s="21"/>
      <c r="G19" s="21"/>
      <c r="H19" s="82"/>
      <c r="I19" s="82"/>
    </row>
  </sheetData>
  <sheetProtection/>
  <mergeCells count="17">
    <mergeCell ref="A18:B18"/>
    <mergeCell ref="A19:B19"/>
    <mergeCell ref="H19:I19"/>
    <mergeCell ref="B11:B12"/>
    <mergeCell ref="A11:A12"/>
    <mergeCell ref="A16:B16"/>
    <mergeCell ref="H16:I16"/>
    <mergeCell ref="B13:B14"/>
    <mergeCell ref="A13:A14"/>
    <mergeCell ref="A8:I8"/>
    <mergeCell ref="A9:I9"/>
    <mergeCell ref="D11:D12"/>
    <mergeCell ref="D13:D14"/>
    <mergeCell ref="G1:I1"/>
    <mergeCell ref="C5:C6"/>
    <mergeCell ref="D5:D6"/>
    <mergeCell ref="A3:I3"/>
  </mergeCells>
  <printOptions/>
  <pageMargins left="0.7874015748031497" right="0.31496062992125984" top="0.31496062992125984" bottom="0.2755905511811024" header="0.1968503937007874" footer="0.15748031496062992"/>
  <pageSetup fitToHeight="8" fitToWidth="1" horizontalDpi="180" verticalDpi="180" orientation="landscape" paperSize="9" scale="55" r:id="rId1"/>
  <headerFooter differentFirst="1"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66FF"/>
    <pageSetUpPr fitToPage="1"/>
  </sheetPr>
  <dimension ref="A1:X36"/>
  <sheetViews>
    <sheetView zoomScaleSheetLayoutView="100" zoomScalePageLayoutView="0" workbookViewId="0" topLeftCell="A9">
      <selection activeCell="K12" sqref="K12"/>
    </sheetView>
  </sheetViews>
  <sheetFormatPr defaultColWidth="9.140625" defaultRowHeight="15"/>
  <cols>
    <col min="1" max="1" width="36.57421875" style="31" customWidth="1"/>
    <col min="2" max="2" width="18.8515625" style="31" customWidth="1"/>
    <col min="3" max="3" width="7.7109375" style="31" customWidth="1"/>
    <col min="4" max="4" width="10.8515625" style="31" customWidth="1"/>
    <col min="5" max="5" width="12.421875" style="31" customWidth="1"/>
    <col min="6" max="6" width="8.28125" style="31" customWidth="1"/>
    <col min="7" max="7" width="11.421875" style="32" hidden="1" customWidth="1"/>
    <col min="8" max="8" width="12.57421875" style="32" hidden="1" customWidth="1"/>
    <col min="9" max="9" width="11.421875" style="32" hidden="1" customWidth="1"/>
    <col min="10" max="10" width="10.57421875" style="32" hidden="1" customWidth="1"/>
    <col min="11" max="11" width="15.00390625" style="32" customWidth="1"/>
    <col min="12" max="12" width="10.8515625" style="32" hidden="1" customWidth="1"/>
    <col min="13" max="13" width="10.7109375" style="32" hidden="1" customWidth="1"/>
    <col min="14" max="14" width="15.421875" style="32" customWidth="1"/>
    <col min="15" max="15" width="10.28125" style="32" hidden="1" customWidth="1"/>
    <col min="16" max="16" width="9.00390625" style="32" hidden="1" customWidth="1"/>
    <col min="17" max="18" width="14.8515625" style="32" customWidth="1"/>
    <col min="19" max="19" width="12.7109375" style="32" customWidth="1"/>
    <col min="20" max="20" width="19.421875" style="36" customWidth="1"/>
    <col min="21" max="21" width="15.421875" style="34" hidden="1" customWidth="1"/>
    <col min="22" max="16384" width="9.140625" style="34" customWidth="1"/>
  </cols>
  <sheetData>
    <row r="1" spans="12:20" ht="22.5" customHeight="1">
      <c r="L1" s="33"/>
      <c r="M1" s="33"/>
      <c r="N1" s="33"/>
      <c r="O1" s="33"/>
      <c r="P1" s="33"/>
      <c r="Q1" s="97" t="s">
        <v>57</v>
      </c>
      <c r="R1" s="97"/>
      <c r="S1" s="97"/>
      <c r="T1" s="97"/>
    </row>
    <row r="2" spans="12:20" ht="28.5" customHeight="1">
      <c r="L2" s="33"/>
      <c r="M2" s="33"/>
      <c r="N2" s="33"/>
      <c r="O2" s="33"/>
      <c r="P2" s="33"/>
      <c r="Q2" s="97" t="s">
        <v>84</v>
      </c>
      <c r="R2" s="97"/>
      <c r="S2" s="97"/>
      <c r="T2" s="97"/>
    </row>
    <row r="3" spans="1:20" s="35" customFormat="1" ht="18.75">
      <c r="A3" s="98" t="s">
        <v>58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</row>
    <row r="4" ht="12.75" customHeight="1" hidden="1"/>
    <row r="5" spans="1:20" ht="12.75" customHeight="1">
      <c r="A5" s="99" t="s">
        <v>59</v>
      </c>
      <c r="B5" s="99" t="s">
        <v>60</v>
      </c>
      <c r="C5" s="99" t="s">
        <v>61</v>
      </c>
      <c r="D5" s="99"/>
      <c r="E5" s="99"/>
      <c r="F5" s="99"/>
      <c r="G5" s="100" t="s">
        <v>72</v>
      </c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1" t="s">
        <v>62</v>
      </c>
    </row>
    <row r="6" spans="1:20" ht="12.75" customHeight="1">
      <c r="A6" s="99"/>
      <c r="B6" s="99"/>
      <c r="C6" s="99"/>
      <c r="D6" s="99"/>
      <c r="E6" s="99"/>
      <c r="F6" s="99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1"/>
    </row>
    <row r="7" spans="1:20" ht="70.5" customHeight="1">
      <c r="A7" s="99"/>
      <c r="B7" s="99"/>
      <c r="C7" s="42" t="s">
        <v>60</v>
      </c>
      <c r="D7" s="42" t="s">
        <v>63</v>
      </c>
      <c r="E7" s="42" t="s">
        <v>64</v>
      </c>
      <c r="F7" s="42" t="s">
        <v>65</v>
      </c>
      <c r="G7" s="43"/>
      <c r="H7" s="43"/>
      <c r="I7" s="91" t="s">
        <v>88</v>
      </c>
      <c r="J7" s="91"/>
      <c r="K7" s="91"/>
      <c r="L7" s="91" t="s">
        <v>87</v>
      </c>
      <c r="M7" s="91"/>
      <c r="N7" s="91"/>
      <c r="O7" s="91" t="s">
        <v>85</v>
      </c>
      <c r="P7" s="91"/>
      <c r="Q7" s="91"/>
      <c r="R7" s="44" t="s">
        <v>86</v>
      </c>
      <c r="S7" s="44" t="s">
        <v>66</v>
      </c>
      <c r="T7" s="101"/>
    </row>
    <row r="8" spans="1:20" ht="53.25" customHeight="1" hidden="1">
      <c r="A8" s="99"/>
      <c r="B8" s="42"/>
      <c r="C8" s="42"/>
      <c r="D8" s="42"/>
      <c r="E8" s="42"/>
      <c r="F8" s="40"/>
      <c r="G8" s="39" t="s">
        <v>67</v>
      </c>
      <c r="H8" s="39" t="s">
        <v>68</v>
      </c>
      <c r="I8" s="39" t="s">
        <v>67</v>
      </c>
      <c r="J8" s="39" t="s">
        <v>68</v>
      </c>
      <c r="K8" s="39" t="s">
        <v>69</v>
      </c>
      <c r="L8" s="39" t="s">
        <v>67</v>
      </c>
      <c r="M8" s="39" t="s">
        <v>68</v>
      </c>
      <c r="N8" s="39" t="s">
        <v>69</v>
      </c>
      <c r="O8" s="39" t="s">
        <v>67</v>
      </c>
      <c r="P8" s="39" t="s">
        <v>68</v>
      </c>
      <c r="Q8" s="39" t="s">
        <v>69</v>
      </c>
      <c r="R8" s="39"/>
      <c r="S8" s="39"/>
      <c r="T8" s="101"/>
    </row>
    <row r="9" spans="1:20" ht="12.75">
      <c r="A9" s="40">
        <v>2</v>
      </c>
      <c r="B9" s="40">
        <v>3</v>
      </c>
      <c r="C9" s="40">
        <v>4</v>
      </c>
      <c r="D9" s="40">
        <v>5</v>
      </c>
      <c r="E9" s="40">
        <v>6</v>
      </c>
      <c r="F9" s="40">
        <v>7</v>
      </c>
      <c r="G9" s="45">
        <v>5</v>
      </c>
      <c r="H9" s="45">
        <v>6</v>
      </c>
      <c r="I9" s="45">
        <v>14</v>
      </c>
      <c r="J9" s="45">
        <v>15</v>
      </c>
      <c r="K9" s="45">
        <v>8</v>
      </c>
      <c r="L9" s="45">
        <v>17</v>
      </c>
      <c r="M9" s="45">
        <v>18</v>
      </c>
      <c r="N9" s="45">
        <v>9</v>
      </c>
      <c r="O9" s="45">
        <v>20</v>
      </c>
      <c r="P9" s="45">
        <v>21</v>
      </c>
      <c r="Q9" s="45">
        <v>10</v>
      </c>
      <c r="R9" s="45"/>
      <c r="S9" s="45">
        <v>11</v>
      </c>
      <c r="T9" s="45">
        <v>12</v>
      </c>
    </row>
    <row r="10" spans="1:20" s="35" customFormat="1" ht="44.25" customHeight="1">
      <c r="A10" s="46" t="s">
        <v>53</v>
      </c>
      <c r="B10" s="47"/>
      <c r="C10" s="48"/>
      <c r="D10" s="48"/>
      <c r="E10" s="48"/>
      <c r="F10" s="48"/>
      <c r="G10" s="48"/>
      <c r="H10" s="48"/>
      <c r="I10" s="48"/>
      <c r="J10" s="48"/>
      <c r="K10" s="49"/>
      <c r="L10" s="50"/>
      <c r="M10" s="50"/>
      <c r="N10" s="49"/>
      <c r="O10" s="50"/>
      <c r="P10" s="50"/>
      <c r="Q10" s="49"/>
      <c r="R10" s="49"/>
      <c r="S10" s="49"/>
      <c r="T10" s="51"/>
    </row>
    <row r="11" spans="1:24" s="35" customFormat="1" ht="85.5" customHeight="1">
      <c r="A11" s="52" t="s">
        <v>79</v>
      </c>
      <c r="B11" s="53" t="s">
        <v>71</v>
      </c>
      <c r="C11" s="54">
        <v>825</v>
      </c>
      <c r="D11" s="54">
        <v>409</v>
      </c>
      <c r="E11" s="54">
        <v>226201</v>
      </c>
      <c r="F11" s="54">
        <v>240</v>
      </c>
      <c r="G11" s="55"/>
      <c r="H11" s="55"/>
      <c r="I11" s="55"/>
      <c r="J11" s="55"/>
      <c r="K11" s="55">
        <v>201169</v>
      </c>
      <c r="L11" s="55"/>
      <c r="M11" s="55"/>
      <c r="N11" s="102">
        <v>313064.31</v>
      </c>
      <c r="O11" s="55"/>
      <c r="P11" s="55"/>
      <c r="Q11" s="55">
        <v>80400</v>
      </c>
      <c r="R11" s="55">
        <v>80400</v>
      </c>
      <c r="S11" s="102">
        <f>SUM(K11:R11)</f>
        <v>675033.31</v>
      </c>
      <c r="T11" s="54"/>
      <c r="U11" s="37" t="e">
        <f>#REF!+#REF!+K11-#REF!+N11+Q11</f>
        <v>#REF!</v>
      </c>
      <c r="V11" s="37"/>
      <c r="W11" s="37"/>
      <c r="X11" s="37"/>
    </row>
    <row r="12" spans="1:24" ht="83.25" customHeight="1">
      <c r="A12" s="56" t="s">
        <v>80</v>
      </c>
      <c r="B12" s="56" t="s">
        <v>71</v>
      </c>
      <c r="C12" s="40">
        <v>825</v>
      </c>
      <c r="D12" s="40">
        <v>409</v>
      </c>
      <c r="E12" s="40">
        <v>226201</v>
      </c>
      <c r="F12" s="40">
        <v>244</v>
      </c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42"/>
      <c r="U12" s="37" t="e">
        <f>#REF!+#REF!+K12-#REF!+N12+Q12</f>
        <v>#REF!</v>
      </c>
      <c r="V12" s="37"/>
      <c r="W12" s="37"/>
      <c r="X12" s="37"/>
    </row>
    <row r="13" spans="1:24" s="35" customFormat="1" ht="72.75" customHeight="1">
      <c r="A13" s="52" t="s">
        <v>81</v>
      </c>
      <c r="B13" s="53" t="s">
        <v>71</v>
      </c>
      <c r="C13" s="54">
        <v>825</v>
      </c>
      <c r="D13" s="54">
        <v>409</v>
      </c>
      <c r="E13" s="54">
        <v>226201</v>
      </c>
      <c r="F13" s="54">
        <v>240</v>
      </c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8"/>
      <c r="U13" s="37" t="e">
        <f>#REF!+#REF!+K13-#REF!+N13+Q13</f>
        <v>#REF!</v>
      </c>
      <c r="V13" s="37"/>
      <c r="W13" s="37"/>
      <c r="X13" s="37"/>
    </row>
    <row r="14" spans="1:24" ht="113.25" customHeight="1">
      <c r="A14" s="56" t="s">
        <v>83</v>
      </c>
      <c r="B14" s="56" t="s">
        <v>71</v>
      </c>
      <c r="C14" s="40">
        <v>825</v>
      </c>
      <c r="D14" s="40">
        <v>409</v>
      </c>
      <c r="E14" s="40">
        <v>226201</v>
      </c>
      <c r="F14" s="40">
        <v>244</v>
      </c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94"/>
      <c r="U14" s="37" t="e">
        <f>#REF!+#REF!+K14-#REF!+N14+Q14</f>
        <v>#REF!</v>
      </c>
      <c r="V14" s="37"/>
      <c r="W14" s="37"/>
      <c r="X14" s="37"/>
    </row>
    <row r="15" spans="1:24" ht="99" customHeight="1">
      <c r="A15" s="56" t="s">
        <v>82</v>
      </c>
      <c r="B15" s="56" t="s">
        <v>71</v>
      </c>
      <c r="C15" s="40">
        <v>825</v>
      </c>
      <c r="D15" s="40">
        <v>409</v>
      </c>
      <c r="E15" s="40">
        <v>226201</v>
      </c>
      <c r="F15" s="40">
        <v>240</v>
      </c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95"/>
      <c r="U15" s="37"/>
      <c r="V15" s="37"/>
      <c r="W15" s="37"/>
      <c r="X15" s="37"/>
    </row>
    <row r="16" spans="1:24" ht="12.75">
      <c r="A16" s="56"/>
      <c r="B16" s="40"/>
      <c r="C16" s="40"/>
      <c r="D16" s="40"/>
      <c r="E16" s="54"/>
      <c r="F16" s="40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42"/>
      <c r="U16" s="37"/>
      <c r="V16" s="37"/>
      <c r="W16" s="37"/>
      <c r="X16" s="37"/>
    </row>
    <row r="17" spans="1:24" ht="12.75">
      <c r="A17" s="56"/>
      <c r="B17" s="40"/>
      <c r="C17" s="40"/>
      <c r="D17" s="40"/>
      <c r="E17" s="54"/>
      <c r="F17" s="40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42"/>
      <c r="U17" s="37"/>
      <c r="V17" s="37"/>
      <c r="W17" s="37"/>
      <c r="X17" s="37"/>
    </row>
    <row r="18" spans="1:24" ht="72.75" customHeight="1">
      <c r="A18" s="52" t="s">
        <v>76</v>
      </c>
      <c r="B18" s="54" t="s">
        <v>71</v>
      </c>
      <c r="C18" s="59">
        <v>825</v>
      </c>
      <c r="D18" s="54">
        <v>409</v>
      </c>
      <c r="E18" s="54">
        <v>226201</v>
      </c>
      <c r="F18" s="54">
        <v>240</v>
      </c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42"/>
      <c r="U18" s="37" t="e">
        <f>#REF!+#REF!+K18-#REF!+N18+Q18</f>
        <v>#REF!</v>
      </c>
      <c r="V18" s="37"/>
      <c r="W18" s="37"/>
      <c r="X18" s="37"/>
    </row>
    <row r="19" spans="1:24" s="38" customFormat="1" ht="92.25" customHeight="1">
      <c r="A19" s="60" t="s">
        <v>77</v>
      </c>
      <c r="B19" s="61" t="s">
        <v>71</v>
      </c>
      <c r="C19" s="61">
        <v>825</v>
      </c>
      <c r="D19" s="40">
        <v>409</v>
      </c>
      <c r="E19" s="40">
        <v>226201</v>
      </c>
      <c r="F19" s="40">
        <v>244</v>
      </c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94"/>
      <c r="U19" s="37" t="e">
        <f>#REF!+#REF!+K19-#REF!+N19+Q19</f>
        <v>#REF!</v>
      </c>
      <c r="V19" s="37"/>
      <c r="W19" s="37"/>
      <c r="X19" s="37"/>
    </row>
    <row r="20" spans="1:24" s="38" customFormat="1" ht="12.75">
      <c r="A20" s="60"/>
      <c r="B20" s="61"/>
      <c r="C20" s="61"/>
      <c r="D20" s="61"/>
      <c r="E20" s="40"/>
      <c r="F20" s="61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96"/>
      <c r="U20" s="37"/>
      <c r="V20" s="37"/>
      <c r="W20" s="37"/>
      <c r="X20" s="37"/>
    </row>
    <row r="21" spans="1:24" s="38" customFormat="1" ht="12.75">
      <c r="A21" s="60"/>
      <c r="B21" s="61"/>
      <c r="C21" s="61"/>
      <c r="D21" s="61"/>
      <c r="E21" s="40"/>
      <c r="F21" s="61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96"/>
      <c r="U21" s="37"/>
      <c r="V21" s="37"/>
      <c r="W21" s="37"/>
      <c r="X21" s="37"/>
    </row>
    <row r="22" spans="1:24" s="38" customFormat="1" ht="78.75" customHeight="1">
      <c r="A22" s="60" t="s">
        <v>78</v>
      </c>
      <c r="B22" s="61" t="s">
        <v>71</v>
      </c>
      <c r="C22" s="61">
        <v>825</v>
      </c>
      <c r="D22" s="40">
        <v>409</v>
      </c>
      <c r="E22" s="40">
        <v>226201</v>
      </c>
      <c r="F22" s="40">
        <v>244</v>
      </c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95"/>
      <c r="U22" s="37"/>
      <c r="V22" s="37"/>
      <c r="W22" s="37"/>
      <c r="X22" s="37"/>
    </row>
    <row r="25" spans="1:8" ht="18.75">
      <c r="A25" s="93"/>
      <c r="B25" s="93"/>
      <c r="C25" s="93"/>
      <c r="D25" s="93"/>
      <c r="E25" s="93"/>
      <c r="F25" s="93"/>
      <c r="H25" s="32" t="s">
        <v>70</v>
      </c>
    </row>
    <row r="26" spans="1:5" ht="18.75" customHeight="1" hidden="1">
      <c r="A26" s="63"/>
      <c r="B26" s="63"/>
      <c r="C26" s="63"/>
      <c r="D26" s="63"/>
      <c r="E26" s="63"/>
    </row>
    <row r="27" spans="1:5" ht="18.75" customHeight="1" hidden="1">
      <c r="A27" s="63"/>
      <c r="B27" s="63"/>
      <c r="C27" s="63"/>
      <c r="D27" s="63"/>
      <c r="E27" s="63"/>
    </row>
    <row r="28" spans="1:5" ht="18.75" customHeight="1" hidden="1">
      <c r="A28" s="63"/>
      <c r="B28" s="63"/>
      <c r="C28" s="63"/>
      <c r="D28" s="63"/>
      <c r="E28" s="63"/>
    </row>
    <row r="29" spans="1:20" ht="18.75">
      <c r="A29" s="93"/>
      <c r="B29" s="93"/>
      <c r="C29" s="93"/>
      <c r="D29" s="93"/>
      <c r="E29" s="93"/>
      <c r="F29" s="93"/>
      <c r="O29" s="92"/>
      <c r="P29" s="92"/>
      <c r="Q29" s="92"/>
      <c r="R29" s="92"/>
      <c r="S29" s="92"/>
      <c r="T29" s="92"/>
    </row>
    <row r="30" spans="1:20" ht="18.75">
      <c r="A30" s="41"/>
      <c r="B30" s="41"/>
      <c r="C30" s="41"/>
      <c r="D30" s="41"/>
      <c r="E30" s="41"/>
      <c r="O30" s="92"/>
      <c r="P30" s="92"/>
      <c r="Q30" s="92"/>
      <c r="R30" s="92"/>
      <c r="S30" s="92"/>
      <c r="T30" s="92"/>
    </row>
    <row r="35" spans="7:13" ht="12.75">
      <c r="G35" s="32" t="e">
        <f>#REF!+#REF!+#REF!+#REF!+#REF!</f>
        <v>#REF!</v>
      </c>
      <c r="H35" s="32" t="e">
        <f>#REF!+#REF!+#REF!+#REF!+#REF!</f>
        <v>#REF!</v>
      </c>
      <c r="I35" s="32" t="e">
        <f>#REF!-#REF!-#REF!</f>
        <v>#REF!</v>
      </c>
      <c r="M35" s="32" t="e">
        <f>#REF!-#REF!-#REF!</f>
        <v>#REF!</v>
      </c>
    </row>
    <row r="36" spans="7:8" ht="12.75">
      <c r="G36" s="32" t="e">
        <f>#REF!-G35</f>
        <v>#REF!</v>
      </c>
      <c r="H36" s="32" t="e">
        <f>#REF!-H35</f>
        <v>#REF!</v>
      </c>
    </row>
  </sheetData>
  <sheetProtection/>
  <mergeCells count="17">
    <mergeCell ref="Q1:T1"/>
    <mergeCell ref="Q2:T2"/>
    <mergeCell ref="A3:T3"/>
    <mergeCell ref="A5:A8"/>
    <mergeCell ref="L7:N7"/>
    <mergeCell ref="B5:B7"/>
    <mergeCell ref="C5:F6"/>
    <mergeCell ref="G5:S6"/>
    <mergeCell ref="T5:T8"/>
    <mergeCell ref="I7:K7"/>
    <mergeCell ref="O7:Q7"/>
    <mergeCell ref="O30:T30"/>
    <mergeCell ref="A25:F25"/>
    <mergeCell ref="A29:F29"/>
    <mergeCell ref="O29:T29"/>
    <mergeCell ref="T14:T15"/>
    <mergeCell ref="T19:T22"/>
  </mergeCells>
  <printOptions/>
  <pageMargins left="0.1968503937007874" right="0.1968503937007874" top="0.2755905511811024" bottom="0.15748031496062992" header="0.31496062992125984" footer="0.15748031496062992"/>
  <pageSetup fitToHeight="6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2013-11-08T01:03:27Z</cp:lastPrinted>
  <dcterms:created xsi:type="dcterms:W3CDTF">2006-09-28T05:33:49Z</dcterms:created>
  <dcterms:modified xsi:type="dcterms:W3CDTF">2015-03-27T08:43:36Z</dcterms:modified>
  <cp:category/>
  <cp:version/>
  <cp:contentType/>
  <cp:contentStatus/>
</cp:coreProperties>
</file>